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gasperk\Desktop\"/>
    </mc:Choice>
  </mc:AlternateContent>
  <xr:revisionPtr revIDLastSave="0" documentId="13_ncr:1_{55C06F9D-3950-4156-A7FB-53CE3FB3A74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Obračun plače" sheetId="1" r:id="rId1"/>
    <sheet name="Regres" sheetId="3" r:id="rId2"/>
  </sheets>
  <definedNames>
    <definedName name="_xlnm.Print_Area" localSheetId="0">'Obračun plače'!$A$2:$I$50</definedName>
    <definedName name="_xlnm.Print_Area" localSheetId="1">Regres!$A$1:$G$44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32" i="1" l="1"/>
  <c r="I33" i="1"/>
  <c r="I31" i="1" l="1"/>
  <c r="I39" i="1"/>
  <c r="C13" i="3"/>
  <c r="D29" i="3" l="1"/>
  <c r="C33" i="3" s="1"/>
  <c r="E33" i="3" s="1"/>
  <c r="C14" i="3"/>
  <c r="G40" i="1"/>
  <c r="I38" i="1" l="1"/>
  <c r="I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</author>
    <author>Katja Oštrbenk</author>
  </authors>
  <commentList>
    <comment ref="A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Vpišite št. zahtevka za sofinnaciranje npr. ZzS št. 1.</t>
        </r>
      </text>
    </comment>
    <comment ref="C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Vpišite naloge in aktivnosti, ki jih je zaposleni izvajal v posameznem mesecu v okviru pilotnega projekta (max 1000 znakov s presledki).
</t>
        </r>
      </text>
    </comment>
    <comment ref="I11" authorId="1" shapeId="0" xr:uid="{00000000-0006-0000-0000-000003000000}">
      <text>
        <r>
          <rPr>
            <sz val="9"/>
            <color indexed="81"/>
            <rFont val="Segoe UI"/>
            <family val="2"/>
            <charset val="238"/>
          </rPr>
          <t xml:space="preserve">Vpišite dejansko št. ur, ki jih je zaposleni opravil v sklopu projekta.
</t>
        </r>
      </text>
    </comment>
    <comment ref="F40" authorId="0" shapeId="0" xr:uid="{00000000-0006-0000-0000-000004000000}">
      <text>
        <r>
          <rPr>
            <sz val="9"/>
            <color indexed="81"/>
            <rFont val="Arial"/>
            <family val="2"/>
            <charset val="238"/>
          </rPr>
          <t>Vpišite znesek, ki ga je potrebno dodati, da se bodo prispevki delodajalca ujemali z izračunom.</t>
        </r>
      </text>
    </comment>
    <comment ref="H40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Vpišite znesek, ki ga je potrebno odvzeti, da se bodo prispevki delodajalca ujemali z izračunom.</t>
        </r>
      </text>
    </comment>
    <comment ref="I41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Znesek se vpiše v Zbirni obrazec stroškov plač zaposlenih v stolpec Prijavljen (upravičen) znesek plačane listine.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Katja Oštrbenk</author>
  </authors>
  <commentList>
    <comment ref="E33" authorId="0" shapeId="0" xr:uid="{00000000-0006-0000-0100-000001000000}">
      <text>
        <r>
          <rPr>
            <sz val="9"/>
            <color indexed="81"/>
            <rFont val="Segoe UI"/>
            <family val="2"/>
            <charset val="238"/>
          </rPr>
          <t xml:space="preserve">Znesek se vpiše v Zbirni obrazec stroškov plač zaposlenih v stolpec Prijavljen (upravičen) znesek plačane listine.
</t>
        </r>
      </text>
    </comment>
  </commentList>
</comments>
</file>

<file path=xl/sharedStrings.xml><?xml version="1.0" encoding="utf-8"?>
<sst xmlns="http://schemas.openxmlformats.org/spreadsheetml/2006/main" count="81" uniqueCount="74">
  <si>
    <t xml:space="preserve"> z dne</t>
  </si>
  <si>
    <t>1.a BRUTO plača (upravičeni del)</t>
  </si>
  <si>
    <t>Skupaj znesek bruto plače</t>
  </si>
  <si>
    <t>Skupaj neupravičeno (bruto plača)</t>
  </si>
  <si>
    <t>Redno delo (Bruto I. plača  iz plačilne liste - brez stimulacij)</t>
  </si>
  <si>
    <t>Dopust</t>
  </si>
  <si>
    <t>Plačani/državni prazniki</t>
  </si>
  <si>
    <t>Bolniška v breme delodajalca</t>
  </si>
  <si>
    <t>Drugi upravičeni stroški (čas na službeni poti, koriščenje ur)</t>
  </si>
  <si>
    <t>Minulo delo (delovna doba)</t>
  </si>
  <si>
    <r>
      <t xml:space="preserve">(minus) </t>
    </r>
    <r>
      <rPr>
        <b/>
        <sz val="8"/>
        <color indexed="63"/>
        <rFont val="Arial"/>
        <family val="2"/>
        <charset val="238"/>
      </rPr>
      <t>Odsotnosti/refundacija, ki jih povrne ZZZS</t>
    </r>
  </si>
  <si>
    <t>Nega, spremstvo, …</t>
  </si>
  <si>
    <t>Krvodajalska akcija</t>
  </si>
  <si>
    <t>1.b NADOMESTILA/DODATKI - upravičeni del</t>
  </si>
  <si>
    <t>Skupaj znesek nadomestil</t>
  </si>
  <si>
    <t>Skupaj neupravičeno (drugi izdatki za zaposlenega)</t>
  </si>
  <si>
    <t>Korekcija zaokroževanja</t>
  </si>
  <si>
    <t>+</t>
  </si>
  <si>
    <t>3. Skupaj Bruto strošek plače (seštevek upravičenih stroškov)</t>
  </si>
  <si>
    <t>Podpis zaposlenega:</t>
  </si>
  <si>
    <t>Odgovorna oseba:</t>
  </si>
  <si>
    <t>Podpis:</t>
  </si>
  <si>
    <t>Priloga 5.2 : MESEČNO POROČILO O OPRAVLJENEM DELU ZA ZAPOSLENEGA NA PROJEKTU</t>
  </si>
  <si>
    <t>Delež zaposlitve</t>
  </si>
  <si>
    <t>REKAPITULACIJA PLAČE (UPRAVIČENI STROŠKI DELA - IZ PLAČILNE LISTE)</t>
  </si>
  <si>
    <t>Skladno s pogodbo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</si>
  <si>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</si>
  <si>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</si>
  <si>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</si>
  <si>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</si>
  <si>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</si>
  <si>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</si>
  <si>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</si>
  <si>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</si>
  <si>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</si>
  <si>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 xml:space="preserve">oktober </t>
  </si>
  <si>
    <t>november</t>
  </si>
  <si>
    <t>december</t>
  </si>
  <si>
    <t>SKUPAJ</t>
  </si>
  <si>
    <t>Izračun upravičenih stroškov regresa</t>
  </si>
  <si>
    <t>Naziv projektnega partnerja:</t>
  </si>
  <si>
    <t>Drugi upravičeni dodatki k plači (npr. dodatek za magistrsko delo…)</t>
  </si>
  <si>
    <t>Stimulacija ali variabilni del iz plačilne liste</t>
  </si>
  <si>
    <t>Spodaj podpisani zaposleni sem obveščen in se strinjam, da se bodo ta obrazec in druga dokazila o nastalih stroških dela, uporabili za poročanje pri izvedbi operacije v okviru javnega razpisa za sofinanciranje pilotnih projektov razvoja in uvedbe inovativnih rešitev za ohranjanje zavzetosti, produktivnosti in učinkovitosti starejših zaposlenih in se bodo varovali v skladu z Zakonom o varstvu osebnih podatkov.</t>
  </si>
  <si>
    <t>Vzorec</t>
  </si>
  <si>
    <t>Naziv pilotnega projekta:</t>
  </si>
  <si>
    <t>Ime in priimek zaposlenega:</t>
  </si>
  <si>
    <t>Št. pogodbe o zaposlitvi/aneksa:</t>
  </si>
  <si>
    <t xml:space="preserve">Prehrana na delu </t>
  </si>
  <si>
    <t xml:space="preserve">Prevoz na delo </t>
  </si>
  <si>
    <r>
      <t>(minus)</t>
    </r>
    <r>
      <rPr>
        <b/>
        <sz val="8"/>
        <color indexed="63"/>
        <rFont val="Arial"/>
        <family val="2"/>
        <charset val="238"/>
      </rPr>
      <t xml:space="preserve"> Nadure</t>
    </r>
  </si>
  <si>
    <r>
      <t xml:space="preserve">(minus) </t>
    </r>
    <r>
      <rPr>
        <b/>
        <sz val="8"/>
        <color theme="1" tint="0.249977111117893"/>
        <rFont val="Arial"/>
        <family val="2"/>
        <charset val="238"/>
      </rPr>
      <t>B</t>
    </r>
    <r>
      <rPr>
        <b/>
        <sz val="8"/>
        <color indexed="63"/>
        <rFont val="Arial"/>
        <family val="2"/>
        <charset val="238"/>
      </rPr>
      <t xml:space="preserve">onitete </t>
    </r>
  </si>
  <si>
    <t>2. Skupaj prispevki in davki delodajalca (upravičeni del)</t>
  </si>
  <si>
    <t>Št. mesecev dela (100%):</t>
  </si>
  <si>
    <t>JR Piloti 2018</t>
  </si>
  <si>
    <t>Naloge in aktivnosti uslužbenca:</t>
  </si>
  <si>
    <t>Prispevki delodajalca: 16,10% oz. 16,34% od 1.a BRUTO plača (upravičeni del)</t>
  </si>
  <si>
    <t>(minus) Drugo neupravičeno (stroški službenih poti, …)</t>
  </si>
  <si>
    <t>(minus) Drugi osebni prejemki, razni dodatki</t>
  </si>
  <si>
    <t>Št. meseca:</t>
  </si>
  <si>
    <t>Poročilo o delu za leto:</t>
  </si>
  <si>
    <t>Navezava na ZzS</t>
  </si>
  <si>
    <t>Št. opravljenih ur dela:</t>
  </si>
  <si>
    <t>Št. mesecev dela (50%):</t>
  </si>
  <si>
    <t>3=1*2</t>
  </si>
  <si>
    <t>za leto:</t>
  </si>
  <si>
    <t>Delež zaposlitve na operaciji v koledarskem letu</t>
  </si>
  <si>
    <t>Upravičeni strošek regresa</t>
  </si>
  <si>
    <t xml:space="preserve"> - Prijavljen znesek plačane listine
- Upravičena višina stroškov</t>
  </si>
  <si>
    <t>Mesec</t>
  </si>
  <si>
    <t>Delež zaposlitve na projektu</t>
  </si>
  <si>
    <t>Bruto znesek izplačila regresa</t>
  </si>
  <si>
    <t xml:space="preserve">Znesek listine </t>
  </si>
  <si>
    <r>
      <rPr>
        <sz val="8"/>
        <color indexed="63"/>
        <rFont val="Arial"/>
        <family val="2"/>
        <charset val="238"/>
      </rPr>
      <t xml:space="preserve">(minus) </t>
    </r>
    <r>
      <rPr>
        <b/>
        <sz val="8"/>
        <color indexed="63"/>
        <rFont val="Arial"/>
        <family val="2"/>
        <charset val="238"/>
      </rPr>
      <t>PDPZ premije</t>
    </r>
    <r>
      <rPr>
        <sz val="8"/>
        <color indexed="63"/>
        <rFont val="Arial"/>
        <family val="2"/>
        <charset val="238"/>
      </rPr>
      <t xml:space="preserve"> (če je premija odšteta od neto nakazila ne vnesite zneska)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</si>
</sst>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[$€-1]"/>
    <numFmt numFmtId="165" formatCode="#,##0.0\ [$€-1]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 tint="0.249977111117893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 tint="0.249977111117893"/>
      <name val="Arial"/>
      <family val="2"/>
      <charset val="238"/>
    </font>
    <font>
      <b/>
      <sz val="8"/>
      <color indexed="63"/>
      <name val="Arial"/>
      <family val="2"/>
      <charset val="238"/>
    </font>
    <font>
      <sz val="9"/>
      <color rgb="FFFF0000"/>
      <name val="Arial"/>
      <family val="2"/>
      <charset val="238"/>
    </font>
    <font>
      <sz val="7"/>
      <name val="Arial"/>
      <family val="2"/>
      <charset val="238"/>
    </font>
    <font>
      <sz val="10"/>
      <color theme="1"/>
      <name val="Arial"/>
      <family val="2"/>
      <charset val="238"/>
    </font>
    <font>
      <b/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6.5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8"/>
      <color indexed="63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8"/>
      <color theme="1" tint="0.249977111117893"/>
      <name val="Arial"/>
      <family val="2"/>
      <charset val="238"/>
    </font>
    <font>
      <sz val="9"/>
      <name val="Arial"/>
      <family val="2"/>
      <charset val="238"/>
    </font>
    <font>
      <sz val="9"/>
      <color indexed="8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8"/>
      <color theme="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4" fillId="0" borderId="0" xfId="0" applyFont="1"/>
    <xf numFmtId="164" fontId="12" fillId="3" borderId="13" xfId="0" applyNumberFormat="1" applyFont="1" applyFill="1" applyBorder="1" applyAlignment="1" applyProtection="1">
      <alignment horizontal="right"/>
    </xf>
    <xf numFmtId="164" fontId="10" fillId="2" borderId="18" xfId="0" applyNumberFormat="1" applyFont="1" applyFill="1" applyBorder="1" applyAlignment="1" applyProtection="1">
      <protection locked="0"/>
    </xf>
    <xf numFmtId="164" fontId="15" fillId="3" borderId="10" xfId="0" applyNumberFormat="1" applyFont="1" applyFill="1" applyBorder="1" applyAlignment="1" applyProtection="1">
      <alignment horizontal="right"/>
      <protection locked="0"/>
    </xf>
    <xf numFmtId="164" fontId="15" fillId="3" borderId="13" xfId="0" applyNumberFormat="1" applyFont="1" applyFill="1" applyBorder="1" applyAlignment="1" applyProtection="1">
      <alignment horizontal="right"/>
      <protection locked="0"/>
    </xf>
    <xf numFmtId="0" fontId="17" fillId="0" borderId="0" xfId="0" applyFont="1"/>
    <xf numFmtId="0" fontId="18" fillId="0" borderId="0" xfId="0" applyFont="1" applyAlignment="1">
      <alignment horizontal="right" vertical="top"/>
    </xf>
    <xf numFmtId="0" fontId="7" fillId="0" borderId="0" xfId="0" applyFont="1" applyProtection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</xf>
    <xf numFmtId="0" fontId="24" fillId="0" borderId="0" xfId="0" applyFont="1" applyAlignment="1" applyProtection="1">
      <alignment horizontal="right" vertical="top"/>
    </xf>
    <xf numFmtId="0" fontId="3" fillId="0" borderId="0" xfId="0" applyFont="1"/>
    <xf numFmtId="9" fontId="0" fillId="0" borderId="0" xfId="0" applyNumberFormat="1"/>
    <xf numFmtId="0" fontId="5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top"/>
    </xf>
    <xf numFmtId="0" fontId="21" fillId="2" borderId="0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9" fontId="19" fillId="0" borderId="10" xfId="2" applyFont="1" applyBorder="1" applyAlignment="1" applyProtection="1">
      <alignment horizontal="center"/>
      <protection locked="0"/>
    </xf>
    <xf numFmtId="0" fontId="17" fillId="0" borderId="0" xfId="0" applyFont="1" applyBorder="1"/>
    <xf numFmtId="0" fontId="9" fillId="0" borderId="16" xfId="0" applyFont="1" applyBorder="1" applyAlignment="1">
      <alignment horizontal="center"/>
    </xf>
    <xf numFmtId="0" fontId="0" fillId="0" borderId="0" xfId="0" applyAlignment="1">
      <alignment vertical="center"/>
    </xf>
    <xf numFmtId="10" fontId="0" fillId="0" borderId="0" xfId="0" applyNumberFormat="1"/>
    <xf numFmtId="10" fontId="10" fillId="2" borderId="2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/>
    <xf numFmtId="165" fontId="0" fillId="0" borderId="0" xfId="0" applyNumberFormat="1"/>
    <xf numFmtId="0" fontId="28" fillId="0" borderId="0" xfId="0" applyFont="1"/>
    <xf numFmtId="164" fontId="9" fillId="4" borderId="8" xfId="0" applyNumberFormat="1" applyFont="1" applyFill="1" applyBorder="1" applyAlignment="1"/>
    <xf numFmtId="164" fontId="9" fillId="4" borderId="10" xfId="0" applyNumberFormat="1" applyFont="1" applyFill="1" applyBorder="1" applyAlignment="1"/>
    <xf numFmtId="0" fontId="19" fillId="4" borderId="23" xfId="0" applyFont="1" applyFill="1" applyBorder="1" applyAlignment="1">
      <alignment horizontal="center"/>
    </xf>
    <xf numFmtId="9" fontId="5" fillId="4" borderId="24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4" fontId="3" fillId="0" borderId="22" xfId="0" applyNumberFormat="1" applyFont="1" applyBorder="1" applyAlignment="1" applyProtection="1">
      <alignment vertical="center" wrapText="1"/>
      <protection locked="0"/>
    </xf>
    <xf numFmtId="0" fontId="2" fillId="5" borderId="15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164" fontId="30" fillId="0" borderId="10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Border="1" applyAlignment="1">
      <alignment horizontal="center" vertical="center" wrapText="1"/>
    </xf>
    <xf numFmtId="164" fontId="30" fillId="0" borderId="8" xfId="0" applyNumberFormat="1" applyFont="1" applyFill="1" applyBorder="1" applyAlignment="1" applyProtection="1">
      <alignment horizontal="right"/>
      <protection locked="0"/>
    </xf>
    <xf numFmtId="164" fontId="9" fillId="4" borderId="8" xfId="0" applyNumberFormat="1" applyFont="1" applyFill="1" applyBorder="1" applyAlignment="1" applyProtection="1"/>
    <xf numFmtId="164" fontId="10" fillId="0" borderId="13" xfId="0" applyNumberFormat="1" applyFont="1" applyFill="1" applyBorder="1" applyAlignment="1" applyProtection="1"/>
    <xf numFmtId="0" fontId="9" fillId="0" borderId="28" xfId="0" applyFont="1" applyBorder="1" applyAlignment="1">
      <alignment horizontal="center" vertical="center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>
      <alignment horizontal="center" vertical="center"/>
    </xf>
    <xf numFmtId="164" fontId="10" fillId="2" borderId="28" xfId="0" applyNumberFormat="1" applyFont="1" applyFill="1" applyBorder="1" applyAlignment="1" applyProtection="1">
      <alignment horizontal="right"/>
      <protection locked="0"/>
    </xf>
    <xf numFmtId="164" fontId="10" fillId="0" borderId="28" xfId="0" applyNumberFormat="1" applyFont="1" applyFill="1" applyBorder="1" applyAlignment="1" applyProtection="1"/>
    <xf numFmtId="164" fontId="9" fillId="6" borderId="24" xfId="0" applyNumberFormat="1" applyFont="1" applyFill="1" applyBorder="1" applyAlignment="1" applyProtection="1"/>
    <xf numFmtId="0" fontId="0" fillId="0" borderId="0" xfId="0" applyAlignment="1"/>
    <xf numFmtId="0" fontId="27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35" fillId="0" borderId="0" xfId="0" applyNumberFormat="1" applyFont="1"/>
    <xf numFmtId="0" fontId="25" fillId="4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36" fillId="0" borderId="0" xfId="0" applyFont="1"/>
    <xf numFmtId="164" fontId="9" fillId="5" borderId="8" xfId="0" applyNumberFormat="1" applyFont="1" applyFill="1" applyBorder="1" applyAlignment="1"/>
    <xf numFmtId="164" fontId="9" fillId="5" borderId="10" xfId="0" applyNumberFormat="1" applyFont="1" applyFill="1" applyBorder="1" applyAlignme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 applyProtection="1">
      <alignment horizontal="center"/>
      <protection locked="0"/>
    </xf>
    <xf numFmtId="9" fontId="6" fillId="0" borderId="15" xfId="2" applyFont="1" applyFill="1" applyBorder="1" applyAlignment="1" applyProtection="1">
      <alignment horizontal="center" vertical="center" wrapText="1"/>
      <protection locked="0"/>
    </xf>
    <xf numFmtId="0" fontId="33" fillId="2" borderId="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/>
    <xf numFmtId="0" fontId="3" fillId="0" borderId="1" xfId="0" applyFont="1" applyBorder="1" applyAlignment="1" applyProtection="1">
      <alignment horizontal="center"/>
      <protection locked="0"/>
    </xf>
    <xf numFmtId="0" fontId="11" fillId="3" borderId="25" xfId="0" applyFont="1" applyFill="1" applyBorder="1" applyAlignment="1"/>
    <xf numFmtId="0" fontId="11" fillId="3" borderId="26" xfId="0" applyFont="1" applyFill="1" applyBorder="1" applyAlignment="1"/>
    <xf numFmtId="0" fontId="11" fillId="3" borderId="27" xfId="0" applyFont="1" applyFill="1" applyBorder="1" applyAlignment="1"/>
    <xf numFmtId="0" fontId="23" fillId="0" borderId="5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3" fillId="3" borderId="19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9" fillId="4" borderId="30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wrapText="1"/>
    </xf>
    <xf numFmtId="0" fontId="24" fillId="0" borderId="29" xfId="0" applyFont="1" applyBorder="1" applyAlignment="1" applyProtection="1">
      <alignment horizontal="center" vertical="top"/>
    </xf>
    <xf numFmtId="0" fontId="6" fillId="5" borderId="5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6" fillId="0" borderId="5" xfId="0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protection locked="0"/>
    </xf>
    <xf numFmtId="0" fontId="3" fillId="2" borderId="28" xfId="0" applyFont="1" applyFill="1" applyBorder="1" applyAlignment="1">
      <alignment horizontal="right" vertical="center"/>
    </xf>
    <xf numFmtId="0" fontId="9" fillId="6" borderId="23" xfId="0" applyFont="1" applyFill="1" applyBorder="1" applyAlignment="1">
      <alignment horizontal="left"/>
    </xf>
    <xf numFmtId="0" fontId="9" fillId="6" borderId="32" xfId="0" applyFont="1" applyFill="1" applyBorder="1" applyAlignment="1">
      <alignment horizontal="left"/>
    </xf>
    <xf numFmtId="0" fontId="0" fillId="0" borderId="5" xfId="0" applyFill="1" applyBorder="1" applyAlignment="1" applyProtection="1">
      <alignment vertical="center"/>
      <protection locked="0"/>
    </xf>
    <xf numFmtId="0" fontId="9" fillId="4" borderId="9" xfId="0" applyFont="1" applyFill="1" applyBorder="1" applyAlignment="1"/>
    <xf numFmtId="0" fontId="9" fillId="4" borderId="3" xfId="0" applyFont="1" applyFill="1" applyBorder="1" applyAlignment="1"/>
    <xf numFmtId="0" fontId="9" fillId="4" borderId="4" xfId="0" applyFont="1" applyFill="1" applyBorder="1" applyAlignment="1"/>
    <xf numFmtId="0" fontId="3" fillId="2" borderId="9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16" fillId="3" borderId="5" xfId="0" applyFont="1" applyFill="1" applyBorder="1" applyAlignment="1">
      <alignment horizontal="left"/>
    </xf>
    <xf numFmtId="0" fontId="3" fillId="0" borderId="0" xfId="0" applyFont="1" applyAlignment="1" applyProtection="1">
      <protection locked="0"/>
    </xf>
    <xf numFmtId="0" fontId="0" fillId="0" borderId="0" xfId="0" applyAlignment="1"/>
    <xf numFmtId="0" fontId="9" fillId="0" borderId="21" xfId="0" applyFont="1" applyBorder="1" applyAlignment="1">
      <alignment horizontal="center"/>
    </xf>
    <xf numFmtId="0" fontId="14" fillId="3" borderId="11" xfId="0" applyFont="1" applyFill="1" applyBorder="1" applyAlignment="1">
      <alignment horizontal="left"/>
    </xf>
    <xf numFmtId="0" fontId="9" fillId="4" borderId="6" xfId="0" applyFont="1" applyFill="1" applyBorder="1" applyAlignment="1"/>
    <xf numFmtId="0" fontId="9" fillId="4" borderId="7" xfId="0" applyFont="1" applyFill="1" applyBorder="1" applyAlignment="1"/>
    <xf numFmtId="0" fontId="13" fillId="3" borderId="19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9" fillId="5" borderId="9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0" fillId="2" borderId="11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31" xfId="0" applyFont="1" applyFill="1" applyBorder="1" applyAlignment="1" applyProtection="1">
      <alignment horizontal="left"/>
    </xf>
    <xf numFmtId="49" fontId="35" fillId="0" borderId="5" xfId="0" applyNumberFormat="1" applyFont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25" fillId="4" borderId="33" xfId="0" applyFont="1" applyFill="1" applyBorder="1" applyAlignment="1">
      <alignment horizontal="center" vertical="center" wrapText="1"/>
    </xf>
    <xf numFmtId="0" fontId="0" fillId="0" borderId="22" xfId="0" applyBorder="1" applyAlignment="1"/>
    <xf numFmtId="0" fontId="2" fillId="4" borderId="5" xfId="0" applyFont="1" applyFill="1" applyBorder="1" applyAlignment="1">
      <alignment horizontal="center" vertical="center" wrapText="1"/>
    </xf>
    <xf numFmtId="0" fontId="0" fillId="0" borderId="5" xfId="0" applyBorder="1" applyAlignment="1"/>
    <xf numFmtId="164" fontId="19" fillId="6" borderId="5" xfId="0" applyNumberFormat="1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21" fillId="0" borderId="5" xfId="0" applyFont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10" fontId="19" fillId="6" borderId="5" xfId="2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/>
    </xf>
    <xf numFmtId="0" fontId="17" fillId="0" borderId="0" xfId="0" applyFont="1" applyBorder="1" applyAlignment="1" applyProtection="1">
      <alignment horizontal="center"/>
      <protection locked="0"/>
    </xf>
    <xf numFmtId="4" fontId="5" fillId="6" borderId="5" xfId="1" applyNumberFormat="1" applyFont="1" applyFill="1" applyBorder="1" applyAlignment="1">
      <alignment horizontal="center" vertical="center"/>
    </xf>
    <xf numFmtId="4" fontId="32" fillId="6" borderId="5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4" borderId="5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9" fillId="5" borderId="5" xfId="0" applyFont="1" applyFill="1" applyBorder="1" applyAlignment="1">
      <alignment horizontal="left" vertical="center"/>
    </xf>
    <xf numFmtId="0" fontId="40" fillId="0" borderId="2" xfId="0" applyFont="1" applyBorder="1" applyAlignment="1">
      <alignment horizontal="left" vertical="center"/>
    </xf>
    <xf numFmtId="0" fontId="6" fillId="0" borderId="33" xfId="0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 applyAlignment="1" applyProtection="1">
      <protection locked="0"/>
    </xf>
    <xf numFmtId="14" fontId="3" fillId="0" borderId="5" xfId="0" applyNumberFormat="1" applyFont="1" applyBorder="1" applyAlignment="1" applyProtection="1">
      <alignment vertical="center" wrapText="1"/>
      <protection locked="0"/>
    </xf>
  </cellXfs>
  <cellStyles count="3">
    <cellStyle name="Navadno" xfId="0" builtinId="0"/>
    <cellStyle name="Odstotek" xfId="2" builtinId="5"/>
    <cellStyle name="Valuta" xfId="1" builtinId="4"/>
  </cellStyles>
  <dxfs count="18">
    <dxf>
      <fill>
        <patternFill>
          <bgColor theme="7" tint="0.5999633777886288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744682</xdr:colOff>
      <xdr:row>46</xdr:row>
      <xdr:rowOff>164522</xdr:rowOff>
    </xdr:from>
    <xdr:to>
      <xdr:col>7</xdr:col>
      <xdr:colOff>490926</xdr:colOff>
      <xdr:row>49</xdr:row>
      <xdr:rowOff>188334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4682" y="10451522"/>
          <a:ext cx="5046330" cy="5953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150812</xdr:colOff>
      <xdr:row>0</xdr:row>
      <xdr:rowOff>0</xdr:rowOff>
    </xdr:from>
    <xdr:to>
      <xdr:col>9</xdr:col>
      <xdr:colOff>23813</xdr:colOff>
      <xdr:row>2</xdr:row>
      <xdr:rowOff>142875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0062" y="0"/>
          <a:ext cx="1357313" cy="603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39</xdr:row>
      <xdr:rowOff>142875</xdr:rowOff>
    </xdr:from>
    <xdr:to>
      <xdr:col>5</xdr:col>
      <xdr:colOff>643182</xdr:colOff>
      <xdr:row>42</xdr:row>
      <xdr:rowOff>166687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9448800"/>
          <a:ext cx="5062782" cy="5953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9525</xdr:colOff>
      <xdr:row>0</xdr:row>
      <xdr:rowOff>0</xdr:rowOff>
    </xdr:from>
    <xdr:to>
      <xdr:col>7</xdr:col>
      <xdr:colOff>152400</xdr:colOff>
      <xdr:row>3</xdr:row>
      <xdr:rowOff>95250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0"/>
          <a:ext cx="151447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3"/>
  <sheetViews>
    <sheetView tabSelected="1" topLeftCell="A28" zoomScale="120" zoomScaleNormal="120" workbookViewId="0">
      <selection activeCell="I31" sqref="I31"/>
    </sheetView>
  </sheetViews>
  <sheetFormatPr defaultRowHeight="15" x14ac:dyDescent="0.25"/>
  <cols>
    <col min="1" max="1" width="21.28515625" customWidth="1"/>
    <col min="2" max="2" width="12.85546875" customWidth="1"/>
    <col min="6" max="6" width="9.42578125" customWidth="1"/>
    <col min="7" max="7" width="8.85546875" customWidth="1"/>
    <col min="8" max="8" width="8.42578125" customWidth="1"/>
    <col min="9" max="9" width="13.85546875" customWidth="1"/>
    <col min="10" max="10" width="12.85546875" bestFit="1" customWidth="1"/>
    <col min="11" max="11" width="12.7109375" hidden="1" customWidth="1"/>
    <col min="12" max="13" width="9.140625" hidden="1" customWidth="1"/>
    <col min="17" max="19" width="9.140625" customWidth="1"/>
  </cols>
  <sheetData>
    <row r="1" spans="1:13" x14ac:dyDescent="0.25">
      <c r="A1" s="61" t="s">
        <v>44</v>
      </c>
      <c r="B1" s="1"/>
      <c r="C1" s="1"/>
      <c r="D1" s="1"/>
      <c r="E1" s="1"/>
      <c r="F1" s="1"/>
      <c r="G1" s="1"/>
    </row>
    <row r="2" spans="1:13" ht="21" customHeight="1" x14ac:dyDescent="0.25">
      <c r="A2" s="77" t="s">
        <v>22</v>
      </c>
      <c r="B2" s="77"/>
      <c r="C2" s="77"/>
      <c r="D2" s="77"/>
      <c r="E2" s="77"/>
      <c r="F2" s="77"/>
      <c r="G2" s="78"/>
    </row>
    <row r="3" spans="1:13" ht="14.25" customHeight="1" x14ac:dyDescent="0.25">
      <c r="A3" s="76" t="s">
        <v>54</v>
      </c>
      <c r="B3" s="76"/>
      <c r="C3" s="37"/>
      <c r="D3" s="37"/>
      <c r="E3" s="37"/>
      <c r="F3" s="37"/>
      <c r="G3" s="1"/>
    </row>
    <row r="4" spans="1:13" ht="16.5" customHeight="1" x14ac:dyDescent="0.25">
      <c r="A4" s="98"/>
      <c r="B4" s="98"/>
      <c r="C4" s="98"/>
    </row>
    <row r="5" spans="1:13" x14ac:dyDescent="0.25">
      <c r="A5" s="100" t="s">
        <v>61</v>
      </c>
      <c r="B5" s="100"/>
      <c r="C5" s="99"/>
      <c r="D5" s="99"/>
      <c r="E5" s="99"/>
      <c r="F5" s="99"/>
      <c r="G5" s="99"/>
      <c r="M5" s="13"/>
    </row>
    <row r="6" spans="1:13" x14ac:dyDescent="0.25">
      <c r="A6" s="101" t="s">
        <v>45</v>
      </c>
      <c r="B6" s="102"/>
      <c r="C6" s="103"/>
      <c r="D6" s="104"/>
      <c r="E6" s="104"/>
      <c r="F6" s="104"/>
      <c r="G6" s="104"/>
      <c r="H6" s="104"/>
      <c r="I6" s="104"/>
      <c r="M6" s="13"/>
    </row>
    <row r="7" spans="1:13" x14ac:dyDescent="0.25">
      <c r="A7" s="101" t="s">
        <v>40</v>
      </c>
      <c r="B7" s="102"/>
      <c r="C7" s="103"/>
      <c r="D7" s="104"/>
      <c r="E7" s="104"/>
      <c r="F7" s="104"/>
      <c r="G7" s="104"/>
      <c r="H7" s="104"/>
      <c r="I7" s="104"/>
    </row>
    <row r="8" spans="1:13" ht="15" customHeight="1" x14ac:dyDescent="0.25">
      <c r="A8" s="101" t="s">
        <v>46</v>
      </c>
      <c r="B8" s="102"/>
      <c r="C8" s="103"/>
      <c r="D8" s="104"/>
      <c r="E8" s="104"/>
      <c r="F8" s="104"/>
      <c r="G8" s="104"/>
      <c r="H8" s="104"/>
      <c r="I8" s="104"/>
    </row>
    <row r="9" spans="1:13" x14ac:dyDescent="0.25">
      <c r="A9" s="101" t="s">
        <v>47</v>
      </c>
      <c r="B9" s="102"/>
      <c r="C9" s="103"/>
      <c r="D9" s="108"/>
      <c r="E9" s="108"/>
      <c r="F9" s="108"/>
      <c r="G9" s="108"/>
      <c r="H9" s="36" t="s">
        <v>0</v>
      </c>
      <c r="I9" s="35"/>
    </row>
    <row r="10" spans="1:13" ht="205.5" customHeight="1" x14ac:dyDescent="0.25">
      <c r="A10" s="135" t="s">
        <v>55</v>
      </c>
      <c r="B10" s="136"/>
      <c r="C10" s="134"/>
      <c r="D10" s="134"/>
      <c r="E10" s="134"/>
      <c r="F10" s="134"/>
      <c r="G10" s="134"/>
      <c r="H10" s="134"/>
      <c r="I10" s="134"/>
    </row>
    <row r="11" spans="1:13" ht="18" customHeight="1" x14ac:dyDescent="0.25">
      <c r="A11" s="72" t="s">
        <v>60</v>
      </c>
      <c r="B11" s="75"/>
      <c r="C11" s="54" t="s">
        <v>59</v>
      </c>
      <c r="D11" s="73"/>
      <c r="E11" s="54" t="s">
        <v>23</v>
      </c>
      <c r="F11" s="74">
        <v>0</v>
      </c>
      <c r="G11" s="137" t="s">
        <v>62</v>
      </c>
      <c r="H11" s="138"/>
      <c r="I11" s="73"/>
    </row>
    <row r="12" spans="1:13" ht="15" customHeight="1" x14ac:dyDescent="0.25">
      <c r="A12" s="12"/>
      <c r="B12" s="12"/>
      <c r="C12" s="12"/>
      <c r="D12" s="12"/>
      <c r="E12" s="12"/>
      <c r="F12" s="12"/>
      <c r="G12" s="12"/>
      <c r="H12" s="12"/>
      <c r="I12" s="11"/>
      <c r="L12" s="13">
        <v>1</v>
      </c>
    </row>
    <row r="13" spans="1:13" ht="15" customHeight="1" thickBot="1" x14ac:dyDescent="0.3">
      <c r="A13" s="119" t="s">
        <v>24</v>
      </c>
      <c r="B13" s="119"/>
      <c r="C13" s="119"/>
      <c r="D13" s="119"/>
      <c r="E13" s="119"/>
      <c r="F13" s="119"/>
      <c r="G13" s="119"/>
      <c r="H13" s="119"/>
      <c r="I13" s="119"/>
      <c r="L13" s="13">
        <v>0.5</v>
      </c>
    </row>
    <row r="14" spans="1:13" x14ac:dyDescent="0.25">
      <c r="A14" s="125" t="s">
        <v>1</v>
      </c>
      <c r="B14" s="126"/>
      <c r="C14" s="126"/>
      <c r="D14" s="126"/>
      <c r="E14" s="126"/>
      <c r="F14" s="126"/>
      <c r="G14" s="126"/>
      <c r="H14" s="126"/>
      <c r="I14" s="62">
        <f>I15-I16</f>
        <v>0</v>
      </c>
      <c r="L14" s="13">
        <v>0</v>
      </c>
    </row>
    <row r="15" spans="1:13" x14ac:dyDescent="0.25">
      <c r="A15" s="127" t="s">
        <v>2</v>
      </c>
      <c r="B15" s="128"/>
      <c r="C15" s="128"/>
      <c r="D15" s="128"/>
      <c r="E15" s="128"/>
      <c r="F15" s="128"/>
      <c r="G15" s="128"/>
      <c r="H15" s="129"/>
      <c r="I15" s="63">
        <f>SUM(I17:I29)</f>
        <v>0</v>
      </c>
    </row>
    <row r="16" spans="1:13" ht="15.75" thickBot="1" x14ac:dyDescent="0.3">
      <c r="A16" s="96" t="s">
        <v>3</v>
      </c>
      <c r="B16" s="97"/>
      <c r="C16" s="97"/>
      <c r="D16" s="97"/>
      <c r="E16" s="97"/>
      <c r="F16" s="97"/>
      <c r="G16" s="97"/>
      <c r="H16" s="97"/>
      <c r="I16" s="2">
        <f>SUM(I25:I29)</f>
        <v>0</v>
      </c>
    </row>
    <row r="17" spans="1:18" ht="15.75" customHeight="1" x14ac:dyDescent="0.25">
      <c r="A17" s="85" t="s">
        <v>4</v>
      </c>
      <c r="B17" s="86"/>
      <c r="C17" s="86"/>
      <c r="D17" s="86"/>
      <c r="E17" s="86"/>
      <c r="F17" s="86"/>
      <c r="G17" s="86"/>
      <c r="H17" s="86"/>
      <c r="I17" s="3">
        <v>0</v>
      </c>
    </row>
    <row r="18" spans="1:18" x14ac:dyDescent="0.25">
      <c r="A18" s="112" t="s">
        <v>5</v>
      </c>
      <c r="B18" s="113"/>
      <c r="C18" s="113"/>
      <c r="D18" s="113"/>
      <c r="E18" s="113"/>
      <c r="F18" s="113"/>
      <c r="G18" s="113"/>
      <c r="H18" s="130"/>
      <c r="I18" s="3">
        <v>0</v>
      </c>
    </row>
    <row r="19" spans="1:18" x14ac:dyDescent="0.25">
      <c r="A19" s="112" t="s">
        <v>6</v>
      </c>
      <c r="B19" s="113"/>
      <c r="C19" s="113"/>
      <c r="D19" s="113"/>
      <c r="E19" s="113"/>
      <c r="F19" s="113"/>
      <c r="G19" s="113"/>
      <c r="H19" s="130"/>
      <c r="I19" s="3">
        <v>0</v>
      </c>
    </row>
    <row r="20" spans="1:18" x14ac:dyDescent="0.25">
      <c r="A20" s="112" t="s">
        <v>7</v>
      </c>
      <c r="B20" s="113"/>
      <c r="C20" s="113"/>
      <c r="D20" s="113"/>
      <c r="E20" s="113"/>
      <c r="F20" s="113"/>
      <c r="G20" s="113"/>
      <c r="H20" s="130"/>
      <c r="I20" s="3">
        <v>0</v>
      </c>
    </row>
    <row r="21" spans="1:18" x14ac:dyDescent="0.25">
      <c r="A21" s="112" t="s">
        <v>8</v>
      </c>
      <c r="B21" s="113"/>
      <c r="C21" s="113"/>
      <c r="D21" s="113"/>
      <c r="E21" s="113"/>
      <c r="F21" s="113"/>
      <c r="G21" s="113"/>
      <c r="H21" s="113"/>
      <c r="I21" s="3">
        <v>0</v>
      </c>
    </row>
    <row r="22" spans="1:18" x14ac:dyDescent="0.25">
      <c r="A22" s="33" t="s">
        <v>41</v>
      </c>
      <c r="B22" s="34"/>
      <c r="C22" s="34"/>
      <c r="D22" s="34"/>
      <c r="E22" s="34"/>
      <c r="F22" s="34"/>
      <c r="G22" s="34"/>
      <c r="H22" s="34"/>
      <c r="I22" s="3">
        <v>0</v>
      </c>
    </row>
    <row r="23" spans="1:18" x14ac:dyDescent="0.25">
      <c r="A23" s="112" t="s">
        <v>9</v>
      </c>
      <c r="B23" s="113"/>
      <c r="C23" s="113"/>
      <c r="D23" s="113"/>
      <c r="E23" s="113"/>
      <c r="F23" s="113"/>
      <c r="G23" s="113"/>
      <c r="H23" s="113"/>
      <c r="I23" s="3">
        <v>0</v>
      </c>
    </row>
    <row r="24" spans="1:18" x14ac:dyDescent="0.25">
      <c r="A24" s="114" t="s">
        <v>42</v>
      </c>
      <c r="B24" s="115"/>
      <c r="C24" s="115"/>
      <c r="D24" s="115"/>
      <c r="E24" s="115"/>
      <c r="F24" s="115"/>
      <c r="G24" s="115"/>
      <c r="H24" s="115"/>
      <c r="I24" s="3">
        <v>0</v>
      </c>
    </row>
    <row r="25" spans="1:18" x14ac:dyDescent="0.25">
      <c r="A25" s="123" t="s">
        <v>10</v>
      </c>
      <c r="B25" s="124"/>
      <c r="C25" s="124"/>
      <c r="D25" s="124"/>
      <c r="E25" s="124"/>
      <c r="F25" s="116" t="s">
        <v>11</v>
      </c>
      <c r="G25" s="116"/>
      <c r="H25" s="116"/>
      <c r="I25" s="4">
        <v>0</v>
      </c>
    </row>
    <row r="26" spans="1:18" x14ac:dyDescent="0.25">
      <c r="A26" s="123"/>
      <c r="B26" s="124"/>
      <c r="C26" s="124"/>
      <c r="D26" s="124"/>
      <c r="E26" s="124"/>
      <c r="F26" s="116" t="s">
        <v>12</v>
      </c>
      <c r="G26" s="116"/>
      <c r="H26" s="116"/>
      <c r="I26" s="4">
        <v>0</v>
      </c>
    </row>
    <row r="27" spans="1:18" x14ac:dyDescent="0.25">
      <c r="A27" s="89" t="s">
        <v>50</v>
      </c>
      <c r="B27" s="90"/>
      <c r="C27" s="90"/>
      <c r="D27" s="90"/>
      <c r="E27" s="90"/>
      <c r="F27" s="90"/>
      <c r="G27" s="90"/>
      <c r="H27" s="90"/>
      <c r="I27" s="4">
        <v>0</v>
      </c>
      <c r="R27" s="23"/>
    </row>
    <row r="28" spans="1:18" x14ac:dyDescent="0.25">
      <c r="A28" s="89" t="s">
        <v>51</v>
      </c>
      <c r="B28" s="90"/>
      <c r="C28" s="90"/>
      <c r="D28" s="90"/>
      <c r="E28" s="90"/>
      <c r="F28" s="90"/>
      <c r="G28" s="90"/>
      <c r="H28" s="90"/>
      <c r="I28" s="4">
        <v>0</v>
      </c>
      <c r="R28" s="23"/>
    </row>
    <row r="29" spans="1:18" ht="15.75" thickBot="1" x14ac:dyDescent="0.3">
      <c r="A29" s="120" t="s">
        <v>73</v>
      </c>
      <c r="B29" s="92"/>
      <c r="C29" s="92"/>
      <c r="D29" s="92"/>
      <c r="E29" s="92"/>
      <c r="F29" s="92"/>
      <c r="G29" s="92"/>
      <c r="H29" s="92"/>
      <c r="I29" s="5">
        <v>0</v>
      </c>
    </row>
    <row r="30" spans="1:18" ht="15.75" thickBot="1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18" x14ac:dyDescent="0.25">
      <c r="A31" s="121" t="s">
        <v>13</v>
      </c>
      <c r="B31" s="122"/>
      <c r="C31" s="122"/>
      <c r="D31" s="122"/>
      <c r="E31" s="122"/>
      <c r="F31" s="122"/>
      <c r="G31" s="122"/>
      <c r="H31" s="122"/>
      <c r="I31" s="28">
        <f>I32-I33</f>
        <v>0</v>
      </c>
    </row>
    <row r="32" spans="1:18" x14ac:dyDescent="0.25">
      <c r="A32" s="109" t="s">
        <v>14</v>
      </c>
      <c r="B32" s="110"/>
      <c r="C32" s="110"/>
      <c r="D32" s="110"/>
      <c r="E32" s="110"/>
      <c r="F32" s="110"/>
      <c r="G32" s="110"/>
      <c r="H32" s="111"/>
      <c r="I32" s="29">
        <f>I34+I35+I36+I37</f>
        <v>0</v>
      </c>
    </row>
    <row r="33" spans="1:11" ht="15.75" thickBot="1" x14ac:dyDescent="0.3">
      <c r="A33" s="80" t="s">
        <v>15</v>
      </c>
      <c r="B33" s="81"/>
      <c r="C33" s="81"/>
      <c r="D33" s="81"/>
      <c r="E33" s="81"/>
      <c r="F33" s="81"/>
      <c r="G33" s="81"/>
      <c r="H33" s="82"/>
      <c r="I33" s="2">
        <f>I36+I37</f>
        <v>0</v>
      </c>
    </row>
    <row r="34" spans="1:11" x14ac:dyDescent="0.25">
      <c r="A34" s="85" t="s">
        <v>48</v>
      </c>
      <c r="B34" s="86"/>
      <c r="C34" s="86"/>
      <c r="D34" s="86"/>
      <c r="E34" s="86"/>
      <c r="F34" s="86"/>
      <c r="G34" s="86"/>
      <c r="H34" s="86"/>
      <c r="I34" s="40">
        <v>0</v>
      </c>
    </row>
    <row r="35" spans="1:11" x14ac:dyDescent="0.25">
      <c r="A35" s="87" t="s">
        <v>49</v>
      </c>
      <c r="B35" s="88"/>
      <c r="C35" s="88"/>
      <c r="D35" s="88"/>
      <c r="E35" s="88"/>
      <c r="F35" s="88"/>
      <c r="G35" s="88"/>
      <c r="H35" s="88"/>
      <c r="I35" s="38">
        <v>0</v>
      </c>
    </row>
    <row r="36" spans="1:11" x14ac:dyDescent="0.25">
      <c r="A36" s="89" t="s">
        <v>57</v>
      </c>
      <c r="B36" s="90"/>
      <c r="C36" s="90"/>
      <c r="D36" s="90"/>
      <c r="E36" s="90"/>
      <c r="F36" s="90"/>
      <c r="G36" s="90"/>
      <c r="H36" s="90"/>
      <c r="I36" s="4">
        <v>0</v>
      </c>
    </row>
    <row r="37" spans="1:11" ht="15.75" thickBot="1" x14ac:dyDescent="0.3">
      <c r="A37" s="91" t="s">
        <v>58</v>
      </c>
      <c r="B37" s="92"/>
      <c r="C37" s="92"/>
      <c r="D37" s="92"/>
      <c r="E37" s="92"/>
      <c r="F37" s="92"/>
      <c r="G37" s="92"/>
      <c r="H37" s="92"/>
      <c r="I37" s="5">
        <v>0</v>
      </c>
    </row>
    <row r="38" spans="1:11" ht="15.75" thickBot="1" x14ac:dyDescent="0.3">
      <c r="A38" s="93" t="s">
        <v>52</v>
      </c>
      <c r="B38" s="94"/>
      <c r="C38" s="94"/>
      <c r="D38" s="94"/>
      <c r="E38" s="94"/>
      <c r="F38" s="94"/>
      <c r="G38" s="94"/>
      <c r="H38" s="95"/>
      <c r="I38" s="41">
        <f>I39</f>
        <v>0</v>
      </c>
    </row>
    <row r="39" spans="1:11" ht="15.75" thickBot="1" x14ac:dyDescent="0.3">
      <c r="A39" s="131" t="s">
        <v>56</v>
      </c>
      <c r="B39" s="132"/>
      <c r="C39" s="132"/>
      <c r="D39" s="132"/>
      <c r="E39" s="132"/>
      <c r="F39" s="132"/>
      <c r="G39" s="133"/>
      <c r="H39" s="24">
        <v>0.16339999999999999</v>
      </c>
      <c r="I39" s="42">
        <f>ROUND(I14*H39,2)+F40-H40</f>
        <v>0</v>
      </c>
      <c r="K39" s="53">
        <v>0.16339999999999999</v>
      </c>
    </row>
    <row r="40" spans="1:11" ht="15.75" thickBot="1" x14ac:dyDescent="0.3">
      <c r="A40" s="105" t="s">
        <v>16</v>
      </c>
      <c r="B40" s="105"/>
      <c r="C40" s="105"/>
      <c r="D40" s="105"/>
      <c r="E40" s="43" t="s">
        <v>17</v>
      </c>
      <c r="F40" s="44">
        <v>0</v>
      </c>
      <c r="G40" s="45" t="str">
        <f>"-"</f>
        <v>-</v>
      </c>
      <c r="H40" s="46"/>
      <c r="I40" s="47"/>
      <c r="K40" s="53">
        <v>0.161</v>
      </c>
    </row>
    <row r="41" spans="1:11" ht="15.75" thickBot="1" x14ac:dyDescent="0.3">
      <c r="A41" s="106" t="s">
        <v>18</v>
      </c>
      <c r="B41" s="107"/>
      <c r="C41" s="107"/>
      <c r="D41" s="107"/>
      <c r="E41" s="107"/>
      <c r="F41" s="107"/>
      <c r="G41" s="107"/>
      <c r="H41" s="107"/>
      <c r="I41" s="48">
        <f>+IF(F11=50%,(I14+I31+I38)*0.5,(I14+I31+I38)*1)</f>
        <v>0</v>
      </c>
      <c r="J41" s="26"/>
      <c r="K41" s="25"/>
    </row>
    <row r="42" spans="1:11" ht="15" customHeight="1" x14ac:dyDescent="0.25">
      <c r="A42" s="6"/>
      <c r="B42" s="6"/>
      <c r="C42" s="6"/>
      <c r="D42" s="6"/>
      <c r="E42" s="6"/>
      <c r="F42" s="6"/>
      <c r="G42" s="1"/>
      <c r="H42" s="1"/>
      <c r="I42" s="7"/>
    </row>
    <row r="43" spans="1:11" ht="37.5" customHeight="1" x14ac:dyDescent="0.25">
      <c r="A43" s="83" t="s">
        <v>43</v>
      </c>
      <c r="B43" s="83"/>
      <c r="C43" s="83"/>
      <c r="D43" s="83"/>
      <c r="E43" s="83"/>
      <c r="F43" s="83"/>
      <c r="G43" s="83"/>
      <c r="H43" s="83"/>
      <c r="I43" s="83"/>
    </row>
    <row r="44" spans="1:11" ht="14.25" customHeight="1" x14ac:dyDescent="0.25">
      <c r="A44" s="39"/>
      <c r="B44" s="39"/>
      <c r="C44" s="39"/>
      <c r="D44" s="39"/>
      <c r="E44" s="39"/>
      <c r="F44" s="39"/>
      <c r="G44" s="39"/>
      <c r="H44" s="39"/>
      <c r="I44" s="39"/>
    </row>
    <row r="45" spans="1:11" x14ac:dyDescent="0.25">
      <c r="A45" s="8" t="s">
        <v>19</v>
      </c>
      <c r="B45" s="117"/>
      <c r="C45" s="118"/>
      <c r="D45" s="9"/>
      <c r="E45" s="9"/>
      <c r="F45" s="10" t="s">
        <v>20</v>
      </c>
      <c r="G45" s="84"/>
      <c r="H45" s="84"/>
      <c r="I45" s="84"/>
    </row>
    <row r="46" spans="1:11" ht="24" customHeight="1" x14ac:dyDescent="0.25">
      <c r="A46" s="79"/>
      <c r="B46" s="79"/>
      <c r="C46" s="9"/>
      <c r="D46" s="9"/>
      <c r="E46" s="9"/>
      <c r="F46" s="10" t="s">
        <v>21</v>
      </c>
      <c r="G46" s="79"/>
      <c r="H46" s="79"/>
      <c r="I46" s="79"/>
    </row>
    <row r="47" spans="1:1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</sheetData>
  <sheetProtection formatCells="0"/>
  <mergeCells count="49">
    <mergeCell ref="C10:I10"/>
    <mergeCell ref="A10:B10"/>
    <mergeCell ref="G11:H11"/>
    <mergeCell ref="B45:C45"/>
    <mergeCell ref="A13:I13"/>
    <mergeCell ref="A29:H29"/>
    <mergeCell ref="A31:H31"/>
    <mergeCell ref="A25:E26"/>
    <mergeCell ref="A14:H14"/>
    <mergeCell ref="A15:H15"/>
    <mergeCell ref="A28:H28"/>
    <mergeCell ref="A17:H17"/>
    <mergeCell ref="A18:H18"/>
    <mergeCell ref="A19:H19"/>
    <mergeCell ref="A20:H20"/>
    <mergeCell ref="A39:G39"/>
    <mergeCell ref="F26:H26"/>
    <mergeCell ref="A5:B5"/>
    <mergeCell ref="A6:B6"/>
    <mergeCell ref="C6:I6"/>
    <mergeCell ref="A40:D40"/>
    <mergeCell ref="A41:H41"/>
    <mergeCell ref="A7:B7"/>
    <mergeCell ref="A8:B8"/>
    <mergeCell ref="A9:B9"/>
    <mergeCell ref="C7:I7"/>
    <mergeCell ref="C8:I8"/>
    <mergeCell ref="C9:G9"/>
    <mergeCell ref="A32:H32"/>
    <mergeCell ref="A21:H21"/>
    <mergeCell ref="A23:H23"/>
    <mergeCell ref="A24:H24"/>
    <mergeCell ref="F25:H25"/>
    <mergeCell ref="A3:B3"/>
    <mergeCell ref="A2:G2"/>
    <mergeCell ref="A46:B46"/>
    <mergeCell ref="G46:I46"/>
    <mergeCell ref="A33:H33"/>
    <mergeCell ref="A43:I43"/>
    <mergeCell ref="G45:I45"/>
    <mergeCell ref="A34:H34"/>
    <mergeCell ref="A35:H35"/>
    <mergeCell ref="A36:H36"/>
    <mergeCell ref="A37:H37"/>
    <mergeCell ref="A38:H38"/>
    <mergeCell ref="A27:H27"/>
    <mergeCell ref="A16:H16"/>
    <mergeCell ref="A4:C4"/>
    <mergeCell ref="C5:G5"/>
  </mergeCells>
  <conditionalFormatting sqref="F40 H40 I17:I21 I23:I29 I34:I37">
    <cfRule type="cellIs" dxfId="17" priority="14" stopIfTrue="1" operator="equal">
      <formula>0</formula>
    </cfRule>
  </conditionalFormatting>
  <conditionalFormatting sqref="I22">
    <cfRule type="cellIs" dxfId="16" priority="12" stopIfTrue="1" operator="equal">
      <formula>0</formula>
    </cfRule>
  </conditionalFormatting>
  <conditionalFormatting sqref="G45">
    <cfRule type="cellIs" dxfId="15" priority="11" stopIfTrue="1" operator="equal">
      <formula>0</formula>
    </cfRule>
  </conditionalFormatting>
  <conditionalFormatting sqref="B11">
    <cfRule type="cellIs" dxfId="14" priority="10" stopIfTrue="1" operator="equal">
      <formula>0</formula>
    </cfRule>
  </conditionalFormatting>
  <conditionalFormatting sqref="D11">
    <cfRule type="cellIs" dxfId="13" priority="8" stopIfTrue="1" operator="equal">
      <formula>0</formula>
    </cfRule>
  </conditionalFormatting>
  <conditionalFormatting sqref="F11">
    <cfRule type="cellIs" dxfId="12" priority="7" operator="equal">
      <formula>0</formula>
    </cfRule>
  </conditionalFormatting>
  <conditionalFormatting sqref="C10">
    <cfRule type="cellIs" dxfId="11" priority="6" operator="equal">
      <formula>0</formula>
    </cfRule>
  </conditionalFormatting>
  <conditionalFormatting sqref="C6:I8">
    <cfRule type="cellIs" dxfId="10" priority="5" operator="equal">
      <formula>0</formula>
    </cfRule>
  </conditionalFormatting>
  <conditionalFormatting sqref="C9:G9">
    <cfRule type="cellIs" dxfId="9" priority="4" operator="equal">
      <formula>0</formula>
    </cfRule>
  </conditionalFormatting>
  <conditionalFormatting sqref="I9">
    <cfRule type="cellIs" dxfId="8" priority="3" operator="equal">
      <formula>0</formula>
    </cfRule>
  </conditionalFormatting>
  <conditionalFormatting sqref="A4:C4">
    <cfRule type="cellIs" dxfId="7" priority="2" operator="equal">
      <formula>0</formula>
    </cfRule>
  </conditionalFormatting>
  <conditionalFormatting sqref="I11">
    <cfRule type="cellIs" dxfId="6" priority="1" stopIfTrue="1" operator="equal">
      <formula>0</formula>
    </cfRule>
  </conditionalFormatting>
  <dataValidations count="3">
    <dataValidation type="whole" allowBlank="1" showInputMessage="1" showErrorMessage="1" sqref="B11" xr:uid="{00000000-0002-0000-0000-000000000000}">
      <formula1>2019</formula1>
      <formula2>2020</formula2>
    </dataValidation>
    <dataValidation type="list" allowBlank="1" showInputMessage="1" showErrorMessage="1" sqref="F11" xr:uid="{00000000-0002-0000-0000-000001000000}">
      <formula1>$L$12:$L$14</formula1>
    </dataValidation>
    <dataValidation type="list" showInputMessage="1" showErrorMessage="1" sqref="H39" xr:uid="{00000000-0002-0000-0000-000002000000}">
      <formula1>$K$39:$K$40</formula1>
    </dataValidation>
  </dataValidations>
  <pageMargins left="0.7" right="0.7" top="0.75" bottom="0.75" header="0.3" footer="0.3"/>
  <pageSetup paperSize="9" scale="7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4"/>
  <sheetViews>
    <sheetView workbookViewId="0">
      <selection activeCell="D6" sqref="D6"/>
    </sheetView>
  </sheetViews>
  <sheetFormatPr defaultRowHeight="15" x14ac:dyDescent="0.25"/>
  <cols>
    <col min="1" max="1" width="11" customWidth="1"/>
    <col min="2" max="2" width="16.5703125" customWidth="1"/>
    <col min="3" max="3" width="16.85546875" customWidth="1"/>
    <col min="4" max="4" width="16" customWidth="1"/>
    <col min="5" max="5" width="11.7109375" customWidth="1"/>
    <col min="6" max="6" width="12" customWidth="1"/>
    <col min="7" max="7" width="8.5703125" customWidth="1"/>
    <col min="9" max="9" width="8.7109375" hidden="1" customWidth="1"/>
    <col min="10" max="10" width="9.140625" hidden="1" customWidth="1"/>
    <col min="11" max="11" width="0" hidden="1" customWidth="1"/>
  </cols>
  <sheetData>
    <row r="1" spans="1:8" ht="19.5" customHeight="1" x14ac:dyDescent="0.25">
      <c r="A1" s="27" t="s">
        <v>44</v>
      </c>
    </row>
    <row r="2" spans="1:8" ht="19.5" customHeight="1" x14ac:dyDescent="0.25">
      <c r="A2" s="27"/>
    </row>
    <row r="3" spans="1:8" ht="18" x14ac:dyDescent="0.25">
      <c r="A3" s="150" t="s">
        <v>39</v>
      </c>
      <c r="B3" s="151"/>
      <c r="C3" s="151"/>
      <c r="D3" s="151"/>
      <c r="E3" s="151"/>
      <c r="F3" s="151"/>
      <c r="G3" s="67"/>
      <c r="H3" s="27"/>
    </row>
    <row r="4" spans="1:8" ht="15.75" x14ac:dyDescent="0.25">
      <c r="A4" s="155" t="s">
        <v>54</v>
      </c>
      <c r="B4" s="156"/>
      <c r="C4" s="55"/>
      <c r="E4" s="32"/>
      <c r="F4" s="32"/>
      <c r="G4" s="32"/>
      <c r="H4" s="27"/>
    </row>
    <row r="5" spans="1:8" ht="16.5" thickBot="1" x14ac:dyDescent="0.3">
      <c r="A5" s="51"/>
      <c r="B5" s="52"/>
      <c r="C5" s="55"/>
      <c r="E5" s="50"/>
      <c r="F5" s="50"/>
      <c r="G5" s="50"/>
      <c r="H5" s="27"/>
    </row>
    <row r="6" spans="1:8" ht="16.5" thickBot="1" x14ac:dyDescent="0.3">
      <c r="A6" s="32"/>
      <c r="B6" s="32"/>
      <c r="C6" s="69" t="s">
        <v>65</v>
      </c>
      <c r="D6" s="68"/>
      <c r="F6" s="32"/>
      <c r="G6" s="32"/>
      <c r="H6" s="27"/>
    </row>
    <row r="7" spans="1:8" ht="21" customHeight="1" x14ac:dyDescent="0.25">
      <c r="A7" s="50"/>
      <c r="B7" s="50"/>
      <c r="C7" s="14"/>
      <c r="E7" s="64"/>
      <c r="F7" s="50"/>
      <c r="G7" s="50"/>
      <c r="H7" s="27"/>
    </row>
    <row r="8" spans="1:8" ht="23.25" customHeight="1" x14ac:dyDescent="0.25">
      <c r="A8" s="157" t="s">
        <v>45</v>
      </c>
      <c r="B8" s="158"/>
      <c r="C8" s="103"/>
      <c r="D8" s="161"/>
      <c r="E8" s="161"/>
      <c r="F8" s="161"/>
      <c r="G8" s="161"/>
    </row>
    <row r="9" spans="1:8" ht="23.25" customHeight="1" x14ac:dyDescent="0.25">
      <c r="A9" s="157" t="s">
        <v>40</v>
      </c>
      <c r="B9" s="158"/>
      <c r="C9" s="103"/>
      <c r="D9" s="161"/>
      <c r="E9" s="161"/>
      <c r="F9" s="161"/>
      <c r="G9" s="161"/>
    </row>
    <row r="10" spans="1:8" ht="23.25" customHeight="1" x14ac:dyDescent="0.25">
      <c r="A10" s="157" t="s">
        <v>46</v>
      </c>
      <c r="B10" s="158"/>
      <c r="C10" s="103"/>
      <c r="D10" s="161"/>
      <c r="E10" s="161"/>
      <c r="F10" s="161"/>
      <c r="G10" s="161"/>
    </row>
    <row r="11" spans="1:8" ht="23.25" customHeight="1" x14ac:dyDescent="0.25">
      <c r="A11" s="157" t="s">
        <v>47</v>
      </c>
      <c r="B11" s="158"/>
      <c r="C11" s="159"/>
      <c r="D11" s="160"/>
      <c r="E11" s="36" t="s">
        <v>0</v>
      </c>
      <c r="F11" s="162"/>
      <c r="G11" s="161"/>
    </row>
    <row r="12" spans="1:8" ht="15.75" x14ac:dyDescent="0.25">
      <c r="A12" s="65"/>
      <c r="B12" s="66"/>
      <c r="D12" s="50"/>
      <c r="E12" s="50"/>
      <c r="F12" s="1"/>
      <c r="G12" s="1"/>
    </row>
    <row r="13" spans="1:8" ht="21.75" customHeight="1" x14ac:dyDescent="0.25">
      <c r="A13" s="152" t="s">
        <v>53</v>
      </c>
      <c r="B13" s="152"/>
      <c r="C13" s="153">
        <f>+COUNTIF(D17:D28,1)</f>
        <v>0</v>
      </c>
      <c r="D13" s="153"/>
    </row>
    <row r="14" spans="1:8" ht="23.25" customHeight="1" x14ac:dyDescent="0.25">
      <c r="A14" s="152" t="s">
        <v>63</v>
      </c>
      <c r="B14" s="152"/>
      <c r="C14" s="154">
        <f>+COUNTIF(D17:D28,50%)</f>
        <v>0</v>
      </c>
      <c r="D14" s="153"/>
    </row>
    <row r="15" spans="1:8" ht="16.5" thickBot="1" x14ac:dyDescent="0.3">
      <c r="A15" s="22"/>
      <c r="B15" s="50"/>
      <c r="D15" s="50"/>
    </row>
    <row r="16" spans="1:8" ht="27.75" customHeight="1" thickBot="1" x14ac:dyDescent="0.3">
      <c r="A16" s="22"/>
      <c r="C16" s="70" t="s">
        <v>69</v>
      </c>
      <c r="D16" s="71" t="s">
        <v>70</v>
      </c>
    </row>
    <row r="17" spans="1:11" x14ac:dyDescent="0.25">
      <c r="C17" s="17" t="s">
        <v>26</v>
      </c>
      <c r="D17" s="19">
        <v>0</v>
      </c>
      <c r="J17" s="13">
        <v>0.5</v>
      </c>
    </row>
    <row r="18" spans="1:11" x14ac:dyDescent="0.25">
      <c r="A18" s="49"/>
      <c r="C18" s="18" t="s">
        <v>27</v>
      </c>
      <c r="D18" s="19">
        <v>0</v>
      </c>
      <c r="J18" s="13"/>
      <c r="K18" s="13">
        <v>0.5</v>
      </c>
    </row>
    <row r="19" spans="1:11" x14ac:dyDescent="0.25">
      <c r="A19" s="49"/>
      <c r="C19" s="18" t="s">
        <v>28</v>
      </c>
      <c r="D19" s="19">
        <v>0</v>
      </c>
      <c r="J19" s="13"/>
      <c r="K19" s="13">
        <v>1</v>
      </c>
    </row>
    <row r="20" spans="1:11" x14ac:dyDescent="0.25">
      <c r="A20" s="49"/>
      <c r="C20" s="18" t="s">
        <v>29</v>
      </c>
      <c r="D20" s="19">
        <v>0</v>
      </c>
      <c r="J20" s="13"/>
      <c r="K20" s="13">
        <v>0</v>
      </c>
    </row>
    <row r="21" spans="1:11" x14ac:dyDescent="0.25">
      <c r="A21" s="49"/>
      <c r="C21" s="18" t="s">
        <v>30</v>
      </c>
      <c r="D21" s="19">
        <v>0</v>
      </c>
      <c r="J21" s="13"/>
    </row>
    <row r="22" spans="1:11" x14ac:dyDescent="0.25">
      <c r="A22" s="49"/>
      <c r="C22" s="18" t="s">
        <v>31</v>
      </c>
      <c r="D22" s="19">
        <v>0</v>
      </c>
      <c r="J22" s="13"/>
    </row>
    <row r="23" spans="1:11" x14ac:dyDescent="0.25">
      <c r="A23" s="49"/>
      <c r="C23" s="18" t="s">
        <v>32</v>
      </c>
      <c r="D23" s="19">
        <v>0</v>
      </c>
      <c r="J23" s="13"/>
    </row>
    <row r="24" spans="1:11" x14ac:dyDescent="0.25">
      <c r="A24" s="49"/>
      <c r="C24" s="18" t="s">
        <v>33</v>
      </c>
      <c r="D24" s="19">
        <v>0</v>
      </c>
      <c r="J24" s="13"/>
    </row>
    <row r="25" spans="1:11" x14ac:dyDescent="0.25">
      <c r="A25" s="49"/>
      <c r="C25" s="18" t="s">
        <v>34</v>
      </c>
      <c r="D25" s="19">
        <v>0</v>
      </c>
      <c r="J25" s="13"/>
    </row>
    <row r="26" spans="1:11" x14ac:dyDescent="0.25">
      <c r="A26" s="58"/>
      <c r="C26" s="18" t="s">
        <v>35</v>
      </c>
      <c r="D26" s="19">
        <v>0</v>
      </c>
    </row>
    <row r="27" spans="1:11" x14ac:dyDescent="0.25">
      <c r="A27" s="57"/>
      <c r="C27" s="18" t="s">
        <v>36</v>
      </c>
      <c r="D27" s="19">
        <v>0</v>
      </c>
      <c r="E27" s="49"/>
      <c r="F27" s="49"/>
      <c r="G27" s="49"/>
    </row>
    <row r="28" spans="1:11" ht="15.75" thickBot="1" x14ac:dyDescent="0.3">
      <c r="A28" s="57"/>
      <c r="C28" s="21" t="s">
        <v>37</v>
      </c>
      <c r="D28" s="19">
        <v>0</v>
      </c>
      <c r="E28" s="49"/>
      <c r="F28" s="49"/>
      <c r="G28" s="49"/>
    </row>
    <row r="29" spans="1:11" ht="15.75" thickBot="1" x14ac:dyDescent="0.3">
      <c r="A29" s="56"/>
      <c r="C29" s="30" t="s">
        <v>38</v>
      </c>
      <c r="D29" s="31">
        <f>ROUND(SUM(D17:D28)/12,2)</f>
        <v>0</v>
      </c>
      <c r="E29" s="49"/>
      <c r="F29" s="49"/>
      <c r="G29" s="49"/>
    </row>
    <row r="30" spans="1:11" ht="18.75" customHeight="1" x14ac:dyDescent="0.25">
      <c r="A30" s="15"/>
      <c r="B30" s="60"/>
      <c r="C30" s="59"/>
      <c r="D30" s="59"/>
      <c r="E30" s="59"/>
      <c r="F30" s="16"/>
      <c r="G30" s="16"/>
    </row>
    <row r="31" spans="1:11" ht="24.75" customHeight="1" x14ac:dyDescent="0.25">
      <c r="A31" s="139" t="s">
        <v>72</v>
      </c>
      <c r="B31" s="140"/>
      <c r="C31" s="139" t="s">
        <v>66</v>
      </c>
      <c r="D31" s="140"/>
      <c r="E31" s="139" t="s">
        <v>67</v>
      </c>
      <c r="F31" s="139"/>
      <c r="G31" s="140"/>
    </row>
    <row r="32" spans="1:11" ht="21.75" customHeight="1" x14ac:dyDescent="0.25">
      <c r="A32" s="139">
        <v>1</v>
      </c>
      <c r="B32" s="140"/>
      <c r="C32" s="144">
        <v>3</v>
      </c>
      <c r="D32" s="140"/>
      <c r="E32" s="144" t="s">
        <v>64</v>
      </c>
      <c r="F32" s="144"/>
      <c r="G32" s="140"/>
    </row>
    <row r="33" spans="1:7" ht="21.75" customHeight="1" x14ac:dyDescent="0.25">
      <c r="A33" s="141">
        <v>0</v>
      </c>
      <c r="B33" s="142"/>
      <c r="C33" s="145">
        <f>+D29</f>
        <v>0</v>
      </c>
      <c r="D33" s="146"/>
      <c r="E33" s="148">
        <f>+ROUNDDOWN(A33*C33,2)</f>
        <v>0</v>
      </c>
      <c r="F33" s="148"/>
      <c r="G33" s="149"/>
    </row>
    <row r="34" spans="1:7" ht="25.5" customHeight="1" x14ac:dyDescent="0.25">
      <c r="A34" s="143" t="s">
        <v>71</v>
      </c>
      <c r="B34" s="140"/>
      <c r="C34" s="143" t="s">
        <v>25</v>
      </c>
      <c r="D34" s="140"/>
      <c r="E34" s="143" t="s">
        <v>68</v>
      </c>
      <c r="F34" s="143"/>
      <c r="G34" s="140"/>
    </row>
    <row r="35" spans="1:7" x14ac:dyDescent="0.25">
      <c r="A35" s="1"/>
    </row>
    <row r="36" spans="1:7" x14ac:dyDescent="0.25">
      <c r="A36" s="1"/>
    </row>
    <row r="37" spans="1:7" x14ac:dyDescent="0.25">
      <c r="A37" s="1"/>
      <c r="D37" s="20"/>
      <c r="E37" s="20"/>
      <c r="F37" s="147"/>
      <c r="G37" s="147"/>
    </row>
    <row r="38" spans="1:7" x14ac:dyDescent="0.25">
      <c r="A38" s="1"/>
      <c r="D38" s="20"/>
      <c r="E38" s="20"/>
      <c r="F38" s="147"/>
      <c r="G38" s="147"/>
    </row>
    <row r="39" spans="1:7" x14ac:dyDescent="0.25">
      <c r="A39" s="1"/>
      <c r="D39" s="20"/>
      <c r="E39" s="20"/>
      <c r="F39" s="147"/>
      <c r="G39" s="147"/>
    </row>
    <row r="40" spans="1:7" x14ac:dyDescent="0.25">
      <c r="A40" s="1"/>
      <c r="D40" s="20"/>
      <c r="E40" s="20"/>
      <c r="F40" s="147"/>
      <c r="G40" s="147"/>
    </row>
    <row r="41" spans="1:7" x14ac:dyDescent="0.25">
      <c r="A41" s="1"/>
      <c r="D41" s="20"/>
      <c r="E41" s="20"/>
      <c r="F41" s="147"/>
      <c r="G41" s="147"/>
    </row>
    <row r="42" spans="1:7" x14ac:dyDescent="0.25">
      <c r="A42" s="1"/>
      <c r="D42" s="20"/>
      <c r="E42" s="20"/>
      <c r="F42" s="147"/>
      <c r="G42" s="147"/>
    </row>
    <row r="43" spans="1:7" x14ac:dyDescent="0.25">
      <c r="A43" s="1"/>
      <c r="D43" s="20"/>
      <c r="E43" s="20"/>
      <c r="F43" s="147"/>
      <c r="G43" s="147"/>
    </row>
    <row r="44" spans="1:7" x14ac:dyDescent="0.25">
      <c r="A44" s="1"/>
      <c r="D44" s="20"/>
      <c r="E44" s="20"/>
      <c r="F44" s="147"/>
      <c r="G44" s="147"/>
    </row>
  </sheetData>
  <mergeCells count="35">
    <mergeCell ref="A3:F3"/>
    <mergeCell ref="A13:B13"/>
    <mergeCell ref="C13:D13"/>
    <mergeCell ref="C14:D14"/>
    <mergeCell ref="A14:B14"/>
    <mergeCell ref="A4:B4"/>
    <mergeCell ref="A11:B11"/>
    <mergeCell ref="C11:D11"/>
    <mergeCell ref="C8:G8"/>
    <mergeCell ref="C9:G9"/>
    <mergeCell ref="C10:G10"/>
    <mergeCell ref="F11:G11"/>
    <mergeCell ref="A8:B8"/>
    <mergeCell ref="A9:B9"/>
    <mergeCell ref="A10:B10"/>
    <mergeCell ref="E34:G34"/>
    <mergeCell ref="F42:G42"/>
    <mergeCell ref="F43:G43"/>
    <mergeCell ref="E31:G31"/>
    <mergeCell ref="E32:G32"/>
    <mergeCell ref="E33:G33"/>
    <mergeCell ref="F44:G44"/>
    <mergeCell ref="F37:G37"/>
    <mergeCell ref="F38:G38"/>
    <mergeCell ref="F39:G39"/>
    <mergeCell ref="F40:G40"/>
    <mergeCell ref="F41:G41"/>
    <mergeCell ref="A31:B31"/>
    <mergeCell ref="A32:B32"/>
    <mergeCell ref="A33:B33"/>
    <mergeCell ref="A34:B34"/>
    <mergeCell ref="C31:D31"/>
    <mergeCell ref="C32:D32"/>
    <mergeCell ref="C33:D33"/>
    <mergeCell ref="C34:D34"/>
  </mergeCells>
  <conditionalFormatting sqref="A33 D17:D28 C13:D13">
    <cfRule type="cellIs" dxfId="5" priority="12" stopIfTrue="1" operator="equal">
      <formula>0</formula>
    </cfRule>
  </conditionalFormatting>
  <conditionalFormatting sqref="C8:C10">
    <cfRule type="cellIs" dxfId="4" priority="6" operator="equal">
      <formula>0</formula>
    </cfRule>
  </conditionalFormatting>
  <conditionalFormatting sqref="C11">
    <cfRule type="cellIs" dxfId="3" priority="5" operator="equal">
      <formula>0</formula>
    </cfRule>
  </conditionalFormatting>
  <conditionalFormatting sqref="F11">
    <cfRule type="cellIs" dxfId="2" priority="4" operator="equal">
      <formula>0</formula>
    </cfRule>
  </conditionalFormatting>
  <conditionalFormatting sqref="D6">
    <cfRule type="cellIs" dxfId="1" priority="2" stopIfTrue="1" operator="equal">
      <formula>0</formula>
    </cfRule>
  </conditionalFormatting>
  <conditionalFormatting sqref="C14:D14">
    <cfRule type="cellIs" dxfId="0" priority="1" operator="equal">
      <formula>0</formula>
    </cfRule>
  </conditionalFormatting>
  <dataValidations count="2">
    <dataValidation type="whole" allowBlank="1" showInputMessage="1" showErrorMessage="1" sqref="E7" xr:uid="{00000000-0002-0000-0100-000000000000}">
      <formula1>2019</formula1>
      <formula2>2020</formula2>
    </dataValidation>
    <dataValidation type="list" allowBlank="1" showInputMessage="1" showErrorMessage="1" sqref="D17:D28" xr:uid="{00000000-0002-0000-0100-000001000000}">
      <formula1>$K$18:$K$20</formula1>
    </dataValidation>
  </dataValidations>
  <pageMargins left="0.7" right="0.7" top="0.75" bottom="0.75" header="0.3" footer="0.3"/>
  <pageSetup paperSize="9" scale="94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Obračun plače</vt:lpstr>
      <vt:lpstr>Regres</vt:lpstr>
      <vt:lpstr>'Obračun plače'!Področje_tiskanja</vt:lpstr>
      <vt:lpstr>Regres!Področje_tiskanja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Andraž Banfi</dc:creator>
  <cp:lastModifiedBy>Gašper Krstulović</cp:lastModifiedBy>
  <cp:lastPrinted>2019-05-24T09:16:27Z</cp:lastPrinted>
  <dcterms:created xsi:type="dcterms:W3CDTF">2018-10-17T13:28:48Z</dcterms:created>
  <dcterms:modified xsi:type="dcterms:W3CDTF">2019-08-13T12:48:27Z</dcterms:modified>
</cp:coreProperties>
</file>